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teapes\Desktop\"/>
    </mc:Choice>
  </mc:AlternateContent>
  <xr:revisionPtr revIDLastSave="0" documentId="13_ncr:1_{4A11E3BD-C4FB-46F9-BFAF-A23A3B128DAD}" xr6:coauthVersionLast="46" xr6:coauthVersionMax="46" xr10:uidLastSave="{00000000-0000-0000-0000-000000000000}"/>
  <bookViews>
    <workbookView minimized="1" xWindow="11232" yWindow="1644" windowWidth="11808" windowHeight="10716" xr2:uid="{CCEC4116-BEC3-4DB6-A53A-D6E4791F676E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B9" i="1"/>
  <c r="C43" i="1"/>
  <c r="D43" i="1"/>
  <c r="E43" i="1"/>
  <c r="F43" i="1"/>
  <c r="G43" i="1"/>
  <c r="B43" i="1"/>
  <c r="H43" i="1" s="1"/>
  <c r="H39" i="1"/>
  <c r="C39" i="1"/>
  <c r="D39" i="1"/>
  <c r="E39" i="1"/>
  <c r="F39" i="1"/>
  <c r="G39" i="1"/>
  <c r="B39" i="1"/>
  <c r="G35" i="1"/>
  <c r="F35" i="1"/>
  <c r="E35" i="1"/>
  <c r="D35" i="1"/>
  <c r="C35" i="1"/>
  <c r="B35" i="1"/>
  <c r="H34" i="1"/>
  <c r="C33" i="1"/>
  <c r="H33" i="1" s="1"/>
  <c r="H32" i="1"/>
  <c r="G29" i="1"/>
  <c r="F29" i="1"/>
  <c r="E29" i="1"/>
  <c r="D29" i="1"/>
  <c r="C29" i="1"/>
  <c r="B29" i="1"/>
  <c r="G16" i="1"/>
  <c r="G4" i="1"/>
  <c r="F4" i="1"/>
  <c r="E4" i="1"/>
  <c r="D4" i="1"/>
  <c r="C4" i="1"/>
  <c r="B4" i="1"/>
  <c r="H29" i="1" l="1"/>
  <c r="H35" i="1"/>
  <c r="H9" i="1"/>
  <c r="H4" i="1"/>
</calcChain>
</file>

<file path=xl/sharedStrings.xml><?xml version="1.0" encoding="utf-8"?>
<sst xmlns="http://schemas.openxmlformats.org/spreadsheetml/2006/main" count="53" uniqueCount="46">
  <si>
    <t>Patrimoniale</t>
  </si>
  <si>
    <t>Gestione Cimiteriale</t>
  </si>
  <si>
    <t>Servizi all'ente</t>
  </si>
  <si>
    <t>Centro Sportivo</t>
  </si>
  <si>
    <t>Farmacia</t>
  </si>
  <si>
    <t>Attività comuni</t>
  </si>
  <si>
    <t>Totale</t>
  </si>
  <si>
    <t>B) COSTI DELLA PRODUZIONE</t>
  </si>
  <si>
    <t>6) Per materie prime, sussidiarie e di consumo</t>
  </si>
  <si>
    <t>Materiale vario per manutenzioni e car-burante</t>
  </si>
  <si>
    <t>Acquisto farmaci e merci in vendita</t>
  </si>
  <si>
    <t>Cancelleria e varie</t>
  </si>
  <si>
    <t>Acquisti specifici bar</t>
  </si>
  <si>
    <t>7) Per servizi</t>
  </si>
  <si>
    <t>Costi impianti di Pubblica Illuminazione</t>
  </si>
  <si>
    <t>Costi impianti gasdotto e vari</t>
  </si>
  <si>
    <t>Costi gestione cimiteri</t>
  </si>
  <si>
    <t>Costi manutenzione ordinaria beni in proprietà</t>
  </si>
  <si>
    <t>Spese postali, servizio gestione docu- mentale, supporto tecnico</t>
  </si>
  <si>
    <t>Manutenzione ordinaria impianti, auto- mezzi e attrezzature</t>
  </si>
  <si>
    <t>Manutenzione ordinaria hardware e software e canoni di utilizzo</t>
  </si>
  <si>
    <t>Servizio di pulizia</t>
  </si>
  <si>
    <t>Utenze</t>
  </si>
  <si>
    <t>Prestazioni varie</t>
  </si>
  <si>
    <t>Spese commissioni bancarie</t>
  </si>
  <si>
    <t>Trattenute ASL e altri servizi</t>
  </si>
  <si>
    <t>Costi per consulenze tecniche, notarili, legali, fi- scali e lavoro</t>
  </si>
  <si>
    <t>Assicurazioni</t>
  </si>
  <si>
    <t>Costi per la sicurezza sul lavoro compre- sa formazione</t>
  </si>
  <si>
    <t>Compenso Revisore</t>
  </si>
  <si>
    <t>8) Per godimento beni di terzi</t>
  </si>
  <si>
    <t>Affitti</t>
  </si>
  <si>
    <t>Altri noleggi</t>
  </si>
  <si>
    <t>9) Per personale</t>
  </si>
  <si>
    <t>10) Ammortamenti e svalutazioni</t>
  </si>
  <si>
    <t>11) Variazione delle rimanenze</t>
  </si>
  <si>
    <t>14) Oneri diversi di gestione</t>
  </si>
  <si>
    <t>Imposte e tasse deducibili</t>
  </si>
  <si>
    <t>Spese generali</t>
  </si>
  <si>
    <t>Materiale vario consumo piscina</t>
  </si>
  <si>
    <t>Interessi passivi su mutuo</t>
  </si>
  <si>
    <t>Altri oneri finanziari</t>
  </si>
  <si>
    <t>ASM PANDINO - ANNO 2017</t>
  </si>
  <si>
    <t>7) Per servizi (segue)</t>
  </si>
  <si>
    <t>C) ONERI FINANZIARI</t>
  </si>
  <si>
    <t>TOTALE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</si>
</sst>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  <xf numFmtId="43" fontId="1" fillId="0" borderId="2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456E-CEE5-4C21-B55A-25DF81315247}">
  <dimension ref="A1:L172"/>
  <sheetViews>
    <sheetView tabSelected="1" topLeftCell="A4" workbookViewId="0">
      <selection activeCell="H39" sqref="H39"/>
    </sheetView>
  </sheetViews>
  <sheetFormatPr defaultColWidth="9.109375" defaultRowHeight="13.2" x14ac:dyDescent="0.3"/>
  <cols>
    <col min="1" max="1" width="30.6640625" style="1" customWidth="1"/>
    <col min="2" max="2" width="12" style="1" bestFit="1" customWidth="1"/>
    <col min="3" max="3" width="18.88671875" style="1" bestFit="1" customWidth="1"/>
    <col min="4" max="4" width="10.6640625" style="1" customWidth="1"/>
    <col min="5" max="5" width="14.44140625" style="1" bestFit="1" customWidth="1"/>
    <col min="6" max="6" width="12.44140625" style="1" bestFit="1" customWidth="1"/>
    <col min="7" max="7" width="14" style="1" bestFit="1" customWidth="1"/>
    <col min="8" max="8" width="12.6640625" style="1" bestFit="1" customWidth="1"/>
    <col min="9" max="9" width="9.109375" style="1"/>
    <col min="10" max="11" width="9.88671875" style="1" bestFit="1" customWidth="1"/>
    <col min="12" max="16384" width="9.109375" style="1"/>
  </cols>
  <sheetData>
    <row r="1" spans="1:11" ht="25.5" customHeight="1" x14ac:dyDescent="0.3">
      <c r="A1" s="17" t="s">
        <v>42</v>
      </c>
      <c r="B1" s="17"/>
      <c r="C1" s="17"/>
      <c r="D1" s="17"/>
      <c r="E1" s="17"/>
      <c r="F1" s="17"/>
      <c r="G1" s="17"/>
      <c r="H1" s="17"/>
    </row>
    <row r="2" spans="1:11" ht="25.5" customHeight="1" x14ac:dyDescent="0.3">
      <c r="A2" s="2"/>
      <c r="B2" s="2" t="s">
        <v>0</v>
      </c>
      <c r="C2" s="3" t="s">
        <v>1</v>
      </c>
      <c r="D2" s="3" t="s">
        <v>2</v>
      </c>
      <c r="E2" s="3" t="s">
        <v>3</v>
      </c>
      <c r="F2" s="2" t="s">
        <v>4</v>
      </c>
      <c r="G2" s="3" t="s">
        <v>5</v>
      </c>
      <c r="H2" s="4" t="s">
        <v>6</v>
      </c>
    </row>
    <row r="3" spans="1:11" ht="18" customHeight="1" x14ac:dyDescent="0.3">
      <c r="A3" s="5" t="s">
        <v>7</v>
      </c>
      <c r="B3" s="6"/>
      <c r="C3" s="6"/>
      <c r="D3" s="6"/>
      <c r="E3" s="6"/>
      <c r="F3" s="6"/>
      <c r="G3" s="6"/>
      <c r="H3" s="9"/>
    </row>
    <row r="4" spans="1:11" ht="30" customHeight="1" x14ac:dyDescent="0.3">
      <c r="A4" s="10" t="s">
        <v>8</v>
      </c>
      <c r="B4" s="11">
        <f>SUM(B5:B8)</f>
        <v>0</v>
      </c>
      <c r="C4" s="11">
        <f t="shared" ref="C4:G4" si="0">SUM(C5:C8)</f>
        <v>950</v>
      </c>
      <c r="D4" s="11">
        <f t="shared" si="0"/>
        <v>472</v>
      </c>
      <c r="E4" s="11">
        <f t="shared" si="0"/>
        <v>93144</v>
      </c>
      <c r="F4" s="11">
        <f t="shared" si="0"/>
        <v>639181</v>
      </c>
      <c r="G4" s="11">
        <f t="shared" si="0"/>
        <v>187</v>
      </c>
      <c r="H4" s="12">
        <f>SUM(B4:G4)</f>
        <v>733934</v>
      </c>
    </row>
    <row r="5" spans="1:11" ht="30" customHeight="1" x14ac:dyDescent="0.3">
      <c r="A5" s="8" t="s">
        <v>9</v>
      </c>
      <c r="B5" s="13"/>
      <c r="C5" s="13">
        <v>950</v>
      </c>
      <c r="D5" s="13">
        <v>472</v>
      </c>
      <c r="E5" s="13">
        <v>338</v>
      </c>
      <c r="F5" s="13"/>
      <c r="G5" s="13">
        <v>80</v>
      </c>
      <c r="H5" s="14"/>
      <c r="J5" s="7"/>
    </row>
    <row r="6" spans="1:11" ht="18" customHeight="1" x14ac:dyDescent="0.3">
      <c r="A6" s="6" t="s">
        <v>10</v>
      </c>
      <c r="B6" s="13"/>
      <c r="C6" s="13"/>
      <c r="D6" s="13"/>
      <c r="E6" s="13">
        <v>3845</v>
      </c>
      <c r="F6" s="13">
        <v>638738</v>
      </c>
      <c r="G6" s="13"/>
      <c r="H6" s="14"/>
    </row>
    <row r="7" spans="1:11" ht="18" customHeight="1" x14ac:dyDescent="0.3">
      <c r="A7" s="6" t="s">
        <v>11</v>
      </c>
      <c r="B7" s="13"/>
      <c r="C7" s="13"/>
      <c r="D7" s="13"/>
      <c r="E7" s="13">
        <v>180</v>
      </c>
      <c r="F7" s="13">
        <v>443</v>
      </c>
      <c r="G7" s="13">
        <v>107</v>
      </c>
      <c r="H7" s="14"/>
    </row>
    <row r="8" spans="1:11" ht="18" customHeight="1" x14ac:dyDescent="0.3">
      <c r="A8" s="6" t="s">
        <v>12</v>
      </c>
      <c r="B8" s="13"/>
      <c r="C8" s="13"/>
      <c r="D8" s="13"/>
      <c r="E8" s="13">
        <v>88781</v>
      </c>
      <c r="F8" s="13"/>
      <c r="G8" s="13"/>
      <c r="H8" s="14"/>
    </row>
    <row r="9" spans="1:11" ht="18" customHeight="1" x14ac:dyDescent="0.3">
      <c r="A9" s="5" t="s">
        <v>13</v>
      </c>
      <c r="B9" s="11">
        <f>SUM(B10:B21)+SUM(B25:B28)</f>
        <v>97148</v>
      </c>
      <c r="C9" s="11">
        <f t="shared" ref="C9:G9" si="1">SUM(C10:C21)+SUM(C25:C28)</f>
        <v>17507</v>
      </c>
      <c r="D9" s="11">
        <f t="shared" si="1"/>
        <v>4804</v>
      </c>
      <c r="E9" s="11">
        <f t="shared" si="1"/>
        <v>299456</v>
      </c>
      <c r="F9" s="11">
        <f t="shared" si="1"/>
        <v>34893</v>
      </c>
      <c r="G9" s="11">
        <f t="shared" si="1"/>
        <v>75632</v>
      </c>
      <c r="H9" s="12">
        <f>SUM(B9:G9)</f>
        <v>529440</v>
      </c>
      <c r="K9" s="7"/>
    </row>
    <row r="10" spans="1:11" ht="18" customHeight="1" x14ac:dyDescent="0.3">
      <c r="A10" s="6" t="s">
        <v>14</v>
      </c>
      <c r="B10" s="13">
        <v>55103</v>
      </c>
      <c r="C10" s="13"/>
      <c r="D10" s="13"/>
      <c r="E10" s="13"/>
      <c r="F10" s="13"/>
      <c r="G10" s="13"/>
      <c r="H10" s="14"/>
    </row>
    <row r="11" spans="1:11" ht="18" customHeight="1" x14ac:dyDescent="0.3">
      <c r="A11" s="6" t="s">
        <v>15</v>
      </c>
      <c r="B11" s="13"/>
      <c r="C11" s="13"/>
      <c r="D11" s="13"/>
      <c r="E11" s="13"/>
      <c r="F11" s="13"/>
      <c r="G11" s="13"/>
      <c r="H11" s="14"/>
      <c r="J11" s="7"/>
      <c r="K11" s="7"/>
    </row>
    <row r="12" spans="1:11" ht="18" customHeight="1" x14ac:dyDescent="0.3">
      <c r="A12" s="6" t="s">
        <v>16</v>
      </c>
      <c r="B12" s="13"/>
      <c r="C12" s="15">
        <v>11912</v>
      </c>
      <c r="D12" s="15"/>
      <c r="E12" s="13"/>
      <c r="F12" s="13"/>
      <c r="G12" s="13"/>
      <c r="H12" s="14"/>
    </row>
    <row r="13" spans="1:11" ht="27.75" customHeight="1" x14ac:dyDescent="0.3">
      <c r="A13" s="8" t="s">
        <v>17</v>
      </c>
      <c r="B13" s="13">
        <v>1877</v>
      </c>
      <c r="C13" s="15"/>
      <c r="D13" s="15"/>
      <c r="E13" s="13"/>
      <c r="F13" s="13"/>
      <c r="G13" s="13"/>
      <c r="H13" s="14"/>
    </row>
    <row r="14" spans="1:11" ht="30" customHeight="1" x14ac:dyDescent="0.3">
      <c r="A14" s="8" t="s">
        <v>18</v>
      </c>
      <c r="B14" s="13"/>
      <c r="C14" s="15"/>
      <c r="D14" s="15">
        <v>4804</v>
      </c>
      <c r="E14" s="13">
        <v>52</v>
      </c>
      <c r="F14" s="13">
        <v>2</v>
      </c>
      <c r="G14" s="13">
        <v>1479</v>
      </c>
      <c r="H14" s="14"/>
      <c r="J14" s="7"/>
    </row>
    <row r="15" spans="1:11" ht="30" customHeight="1" x14ac:dyDescent="0.3">
      <c r="A15" s="8" t="s">
        <v>19</v>
      </c>
      <c r="B15" s="13">
        <v>270</v>
      </c>
      <c r="C15" s="15">
        <v>4015</v>
      </c>
      <c r="D15" s="15"/>
      <c r="E15" s="13">
        <v>34535</v>
      </c>
      <c r="F15" s="13">
        <v>1217</v>
      </c>
      <c r="G15" s="13">
        <v>4268</v>
      </c>
      <c r="H15" s="14"/>
      <c r="J15" s="7"/>
    </row>
    <row r="16" spans="1:11" ht="30" customHeight="1" x14ac:dyDescent="0.3">
      <c r="A16" s="8" t="s">
        <v>20</v>
      </c>
      <c r="B16" s="13"/>
      <c r="C16" s="15">
        <v>1020</v>
      </c>
      <c r="D16" s="15"/>
      <c r="E16" s="13">
        <v>1201</v>
      </c>
      <c r="F16" s="13">
        <v>3212</v>
      </c>
      <c r="G16" s="13">
        <f>7342+4198</f>
        <v>11540</v>
      </c>
      <c r="H16" s="14"/>
    </row>
    <row r="17" spans="1:10" ht="18" customHeight="1" x14ac:dyDescent="0.3">
      <c r="A17" s="6" t="s">
        <v>21</v>
      </c>
      <c r="B17" s="13"/>
      <c r="C17" s="15"/>
      <c r="D17" s="15"/>
      <c r="E17" s="13">
        <v>75541</v>
      </c>
      <c r="F17" s="13"/>
      <c r="G17" s="13"/>
      <c r="H17" s="14"/>
    </row>
    <row r="18" spans="1:10" ht="18" customHeight="1" x14ac:dyDescent="0.3">
      <c r="A18" s="6" t="s">
        <v>22</v>
      </c>
      <c r="B18" s="13">
        <v>10033</v>
      </c>
      <c r="C18" s="15">
        <v>560</v>
      </c>
      <c r="D18" s="15"/>
      <c r="E18" s="13">
        <v>157206</v>
      </c>
      <c r="F18" s="13">
        <v>4412</v>
      </c>
      <c r="G18" s="13">
        <v>3360</v>
      </c>
      <c r="H18" s="14"/>
    </row>
    <row r="19" spans="1:10" ht="18" customHeight="1" x14ac:dyDescent="0.3">
      <c r="A19" s="6" t="s">
        <v>23</v>
      </c>
      <c r="B19" s="13">
        <v>80</v>
      </c>
      <c r="C19" s="13"/>
      <c r="D19" s="13"/>
      <c r="E19" s="13">
        <v>15781</v>
      </c>
      <c r="F19" s="13">
        <v>9967</v>
      </c>
      <c r="G19" s="13">
        <v>6166</v>
      </c>
      <c r="H19" s="14"/>
    </row>
    <row r="20" spans="1:10" ht="18" customHeight="1" x14ac:dyDescent="0.3">
      <c r="A20" s="6" t="s">
        <v>24</v>
      </c>
      <c r="B20" s="13">
        <v>3748</v>
      </c>
      <c r="C20" s="13"/>
      <c r="D20" s="13"/>
      <c r="E20" s="13">
        <v>4782</v>
      </c>
      <c r="F20" s="13">
        <v>1623</v>
      </c>
      <c r="G20" s="13">
        <v>866</v>
      </c>
      <c r="H20" s="14"/>
    </row>
    <row r="21" spans="1:10" ht="18" customHeight="1" x14ac:dyDescent="0.3">
      <c r="A21" s="6" t="s">
        <v>25</v>
      </c>
      <c r="B21" s="13"/>
      <c r="C21" s="13"/>
      <c r="D21" s="13"/>
      <c r="E21" s="13"/>
      <c r="F21" s="13">
        <v>14460</v>
      </c>
      <c r="G21" s="13"/>
      <c r="H21" s="14"/>
      <c r="J21" s="7"/>
    </row>
    <row r="22" spans="1:10" ht="18" customHeight="1" x14ac:dyDescent="0.3">
      <c r="A22" s="6"/>
      <c r="B22" s="13"/>
      <c r="C22" s="13"/>
      <c r="D22" s="13"/>
      <c r="E22" s="13"/>
      <c r="F22" s="13"/>
      <c r="G22" s="13"/>
      <c r="H22" s="14"/>
      <c r="J22" s="7"/>
    </row>
    <row r="23" spans="1:10" ht="25.8" customHeight="1" x14ac:dyDescent="0.3">
      <c r="A23" s="2"/>
      <c r="B23" s="2" t="s">
        <v>0</v>
      </c>
      <c r="C23" s="3" t="s">
        <v>1</v>
      </c>
      <c r="D23" s="3" t="s">
        <v>2</v>
      </c>
      <c r="E23" s="3" t="s">
        <v>3</v>
      </c>
      <c r="F23" s="2" t="s">
        <v>4</v>
      </c>
      <c r="G23" s="3" t="s">
        <v>5</v>
      </c>
      <c r="H23" s="4" t="s">
        <v>6</v>
      </c>
      <c r="J23" s="7"/>
    </row>
    <row r="24" spans="1:10" ht="18" customHeight="1" x14ac:dyDescent="0.3">
      <c r="A24" s="5" t="s">
        <v>43</v>
      </c>
      <c r="B24" s="13"/>
      <c r="C24" s="13"/>
      <c r="D24" s="13"/>
      <c r="E24" s="13"/>
      <c r="F24" s="13"/>
      <c r="G24" s="13"/>
      <c r="H24" s="14"/>
      <c r="J24" s="7"/>
    </row>
    <row r="25" spans="1:10" ht="30" customHeight="1" x14ac:dyDescent="0.3">
      <c r="A25" s="8" t="s">
        <v>26</v>
      </c>
      <c r="B25" s="13">
        <v>1617</v>
      </c>
      <c r="C25" s="13"/>
      <c r="D25" s="13"/>
      <c r="E25" s="13">
        <v>4892</v>
      </c>
      <c r="F25" s="13"/>
      <c r="G25" s="13">
        <v>35920</v>
      </c>
      <c r="H25" s="14"/>
    </row>
    <row r="26" spans="1:10" ht="18" customHeight="1" x14ac:dyDescent="0.3">
      <c r="A26" s="6" t="s">
        <v>27</v>
      </c>
      <c r="B26" s="13">
        <v>24420</v>
      </c>
      <c r="C26" s="13"/>
      <c r="D26" s="13"/>
      <c r="E26" s="13">
        <v>4890</v>
      </c>
      <c r="F26" s="13"/>
      <c r="G26" s="13"/>
      <c r="H26" s="14"/>
    </row>
    <row r="27" spans="1:10" ht="30" customHeight="1" x14ac:dyDescent="0.3">
      <c r="A27" s="8" t="s">
        <v>28</v>
      </c>
      <c r="B27" s="13"/>
      <c r="C27" s="13"/>
      <c r="D27" s="13"/>
      <c r="E27" s="13">
        <v>576</v>
      </c>
      <c r="F27" s="13"/>
      <c r="G27" s="13">
        <v>5793</v>
      </c>
      <c r="H27" s="14"/>
    </row>
    <row r="28" spans="1:10" ht="18" customHeight="1" x14ac:dyDescent="0.3">
      <c r="A28" s="6" t="s">
        <v>29</v>
      </c>
      <c r="B28" s="13"/>
      <c r="C28" s="13"/>
      <c r="D28" s="13"/>
      <c r="E28" s="13"/>
      <c r="F28" s="13"/>
      <c r="G28" s="13">
        <v>6240</v>
      </c>
      <c r="H28" s="14"/>
    </row>
    <row r="29" spans="1:10" ht="18" customHeight="1" x14ac:dyDescent="0.3">
      <c r="A29" s="5" t="s">
        <v>30</v>
      </c>
      <c r="B29" s="11">
        <f t="shared" ref="B29:G29" si="2">B30+B31</f>
        <v>16000</v>
      </c>
      <c r="C29" s="11">
        <f t="shared" si="2"/>
        <v>0</v>
      </c>
      <c r="D29" s="11">
        <f t="shared" si="2"/>
        <v>0</v>
      </c>
      <c r="E29" s="11">
        <f t="shared" si="2"/>
        <v>4798</v>
      </c>
      <c r="F29" s="11">
        <f t="shared" si="2"/>
        <v>64</v>
      </c>
      <c r="G29" s="11">
        <f t="shared" si="2"/>
        <v>1016</v>
      </c>
      <c r="H29" s="12">
        <f>SUM(B29:G29)</f>
        <v>21878</v>
      </c>
    </row>
    <row r="30" spans="1:10" ht="18" customHeight="1" x14ac:dyDescent="0.3">
      <c r="A30" s="6" t="s">
        <v>31</v>
      </c>
      <c r="B30" s="13">
        <v>16000</v>
      </c>
      <c r="C30" s="13"/>
      <c r="D30" s="13"/>
      <c r="E30" s="13"/>
      <c r="F30" s="13"/>
      <c r="G30" s="13"/>
      <c r="H30" s="14"/>
    </row>
    <row r="31" spans="1:10" ht="18" customHeight="1" x14ac:dyDescent="0.3">
      <c r="A31" s="6" t="s">
        <v>32</v>
      </c>
      <c r="B31" s="13"/>
      <c r="C31" s="13"/>
      <c r="D31" s="13"/>
      <c r="E31" s="13">
        <v>4798</v>
      </c>
      <c r="F31" s="13">
        <v>64</v>
      </c>
      <c r="G31" s="13">
        <v>1016</v>
      </c>
      <c r="H31" s="14"/>
    </row>
    <row r="32" spans="1:10" ht="18" customHeight="1" x14ac:dyDescent="0.3">
      <c r="A32" s="5" t="s">
        <v>33</v>
      </c>
      <c r="B32" s="11"/>
      <c r="C32" s="11">
        <v>75756</v>
      </c>
      <c r="D32" s="11">
        <v>35799</v>
      </c>
      <c r="E32" s="11">
        <v>507754</v>
      </c>
      <c r="F32" s="11">
        <v>153214</v>
      </c>
      <c r="G32" s="11">
        <v>135259</v>
      </c>
      <c r="H32" s="12">
        <f>SUM(B32:G32)</f>
        <v>907782</v>
      </c>
      <c r="J32" s="7"/>
    </row>
    <row r="33" spans="1:12" ht="18" customHeight="1" x14ac:dyDescent="0.3">
      <c r="A33" s="5" t="s">
        <v>34</v>
      </c>
      <c r="B33" s="11">
        <v>342418</v>
      </c>
      <c r="C33" s="11">
        <f>7033+2807</f>
        <v>9840</v>
      </c>
      <c r="D33" s="11"/>
      <c r="E33" s="11">
        <v>9557</v>
      </c>
      <c r="F33" s="11">
        <v>3625</v>
      </c>
      <c r="G33" s="11">
        <v>4311</v>
      </c>
      <c r="H33" s="12">
        <f>SUM(B33:G33)</f>
        <v>369751</v>
      </c>
    </row>
    <row r="34" spans="1:12" ht="18" customHeight="1" x14ac:dyDescent="0.3">
      <c r="A34" s="5" t="s">
        <v>35</v>
      </c>
      <c r="B34" s="11"/>
      <c r="C34" s="11"/>
      <c r="D34" s="11"/>
      <c r="E34" s="11">
        <v>5832</v>
      </c>
      <c r="F34" s="11">
        <v>-1718</v>
      </c>
      <c r="G34" s="11"/>
      <c r="H34" s="12">
        <f>SUM(B34:G34)</f>
        <v>4114</v>
      </c>
      <c r="J34" s="7"/>
    </row>
    <row r="35" spans="1:12" ht="18" customHeight="1" x14ac:dyDescent="0.3">
      <c r="A35" s="5" t="s">
        <v>36</v>
      </c>
      <c r="B35" s="11">
        <f t="shared" ref="B35:F35" si="3">B36+B37+B38</f>
        <v>49736</v>
      </c>
      <c r="C35" s="11">
        <f t="shared" si="3"/>
        <v>1483</v>
      </c>
      <c r="D35" s="11">
        <f t="shared" si="3"/>
        <v>0</v>
      </c>
      <c r="E35" s="11">
        <f t="shared" si="3"/>
        <v>35261</v>
      </c>
      <c r="F35" s="11">
        <f t="shared" si="3"/>
        <v>5739</v>
      </c>
      <c r="G35" s="11">
        <f>G36+G37+G38</f>
        <v>2914</v>
      </c>
      <c r="H35" s="12">
        <f>SUM(B35:G35)</f>
        <v>95133</v>
      </c>
      <c r="L35" s="7"/>
    </row>
    <row r="36" spans="1:12" ht="18" customHeight="1" x14ac:dyDescent="0.3">
      <c r="A36" s="6" t="s">
        <v>37</v>
      </c>
      <c r="B36" s="13">
        <v>40108</v>
      </c>
      <c r="C36" s="13"/>
      <c r="D36" s="13"/>
      <c r="E36" s="13">
        <v>4570</v>
      </c>
      <c r="F36" s="13"/>
      <c r="G36" s="13"/>
      <c r="H36" s="14"/>
    </row>
    <row r="37" spans="1:12" ht="18" customHeight="1" x14ac:dyDescent="0.3">
      <c r="A37" s="6" t="s">
        <v>38</v>
      </c>
      <c r="B37" s="13">
        <v>9628</v>
      </c>
      <c r="C37" s="13">
        <v>1483</v>
      </c>
      <c r="D37" s="13"/>
      <c r="E37" s="13">
        <v>18067</v>
      </c>
      <c r="F37" s="13">
        <v>5739</v>
      </c>
      <c r="G37" s="13">
        <v>2914</v>
      </c>
      <c r="H37" s="14"/>
      <c r="J37" s="7"/>
    </row>
    <row r="38" spans="1:12" ht="18" customHeight="1" x14ac:dyDescent="0.3">
      <c r="A38" s="6" t="s">
        <v>39</v>
      </c>
      <c r="B38" s="13"/>
      <c r="C38" s="13"/>
      <c r="D38" s="13"/>
      <c r="E38" s="13">
        <v>12624</v>
      </c>
      <c r="F38" s="13"/>
      <c r="G38" s="13"/>
      <c r="H38" s="14"/>
      <c r="J38" s="7"/>
    </row>
    <row r="39" spans="1:12" ht="18" customHeight="1" x14ac:dyDescent="0.3">
      <c r="A39" s="5" t="s">
        <v>44</v>
      </c>
      <c r="B39" s="11">
        <f>B40+B41</f>
        <v>95760</v>
      </c>
      <c r="C39" s="11">
        <f t="shared" ref="C39:G39" si="4">C40+C41</f>
        <v>0</v>
      </c>
      <c r="D39" s="11">
        <f t="shared" si="4"/>
        <v>0</v>
      </c>
      <c r="E39" s="11">
        <f t="shared" si="4"/>
        <v>1228</v>
      </c>
      <c r="F39" s="11">
        <f t="shared" si="4"/>
        <v>1</v>
      </c>
      <c r="G39" s="11">
        <f t="shared" si="4"/>
        <v>23466</v>
      </c>
      <c r="H39" s="12">
        <f>SUM(B39:G39)</f>
        <v>120455</v>
      </c>
    </row>
    <row r="40" spans="1:12" ht="18" customHeight="1" x14ac:dyDescent="0.3">
      <c r="A40" s="6" t="s">
        <v>40</v>
      </c>
      <c r="B40" s="13">
        <v>80577</v>
      </c>
      <c r="C40" s="13"/>
      <c r="D40" s="13"/>
      <c r="E40" s="13"/>
      <c r="F40" s="13"/>
      <c r="G40" s="13">
        <v>23021</v>
      </c>
      <c r="H40" s="14"/>
    </row>
    <row r="41" spans="1:12" ht="18" customHeight="1" x14ac:dyDescent="0.3">
      <c r="A41" s="6" t="s">
        <v>41</v>
      </c>
      <c r="B41" s="13">
        <v>15183</v>
      </c>
      <c r="C41" s="13"/>
      <c r="D41" s="13"/>
      <c r="E41" s="13">
        <v>1228</v>
      </c>
      <c r="F41" s="13">
        <v>1</v>
      </c>
      <c r="G41" s="13">
        <v>445</v>
      </c>
      <c r="H41" s="14"/>
    </row>
    <row r="42" spans="1:12" ht="6" customHeight="1" x14ac:dyDescent="0.3">
      <c r="A42" s="6"/>
      <c r="B42" s="13"/>
      <c r="C42" s="13"/>
      <c r="D42" s="13"/>
      <c r="E42" s="13"/>
      <c r="F42" s="13"/>
      <c r="G42" s="13"/>
      <c r="H42" s="14"/>
    </row>
    <row r="43" spans="1:12" ht="30" customHeight="1" x14ac:dyDescent="0.3">
      <c r="A43" s="16" t="s">
        <v>45</v>
      </c>
      <c r="B43" s="11">
        <f>B4+B9+B29+B32+B33+B34+B35+B39</f>
        <v>601062</v>
      </c>
      <c r="C43" s="11">
        <f t="shared" ref="C43:G43" si="5">C4+C9+C29+C32+C33+C34+C35+C39</f>
        <v>105536</v>
      </c>
      <c r="D43" s="11">
        <f t="shared" si="5"/>
        <v>41075</v>
      </c>
      <c r="E43" s="11">
        <f t="shared" si="5"/>
        <v>957030</v>
      </c>
      <c r="F43" s="11">
        <f t="shared" si="5"/>
        <v>834999</v>
      </c>
      <c r="G43" s="11">
        <f t="shared" si="5"/>
        <v>242785</v>
      </c>
      <c r="H43" s="12">
        <f>SUM(B43:G43)</f>
        <v>2782487</v>
      </c>
    </row>
    <row r="44" spans="1:12" ht="18" customHeight="1" x14ac:dyDescent="0.3">
      <c r="B44" s="7"/>
      <c r="C44" s="7"/>
      <c r="D44" s="7"/>
      <c r="E44" s="7"/>
      <c r="F44" s="7"/>
      <c r="G44" s="7"/>
      <c r="H44" s="7"/>
    </row>
    <row r="45" spans="1:12" ht="18" customHeight="1" x14ac:dyDescent="0.3">
      <c r="B45" s="7"/>
      <c r="C45" s="7"/>
      <c r="D45" s="7"/>
      <c r="E45" s="7"/>
      <c r="F45" s="7"/>
      <c r="G45" s="7"/>
      <c r="H45" s="7"/>
    </row>
    <row r="46" spans="1:12" ht="18" customHeight="1" x14ac:dyDescent="0.3">
      <c r="B46" s="7"/>
      <c r="C46" s="7"/>
      <c r="D46" s="7"/>
      <c r="E46" s="7"/>
      <c r="F46" s="7"/>
      <c r="G46" s="7"/>
      <c r="H46" s="7"/>
    </row>
    <row r="47" spans="1:12" ht="18" customHeight="1" x14ac:dyDescent="0.3">
      <c r="B47" s="7"/>
      <c r="C47" s="7"/>
      <c r="D47" s="7"/>
      <c r="E47" s="7"/>
      <c r="F47" s="7"/>
      <c r="G47" s="7"/>
      <c r="H47" s="7"/>
    </row>
    <row r="48" spans="1:12" ht="18" customHeight="1" x14ac:dyDescent="0.3">
      <c r="B48" s="7"/>
      <c r="C48" s="7"/>
      <c r="D48" s="7"/>
      <c r="E48" s="7"/>
      <c r="F48" s="7"/>
      <c r="G48" s="7"/>
      <c r="H48" s="7"/>
    </row>
    <row r="49" spans="2:8" ht="18" customHeight="1" x14ac:dyDescent="0.3">
      <c r="B49" s="7"/>
      <c r="C49" s="7"/>
      <c r="D49" s="7"/>
      <c r="E49" s="7"/>
      <c r="F49" s="7"/>
      <c r="G49" s="7"/>
      <c r="H49" s="7"/>
    </row>
    <row r="50" spans="2:8" ht="18" customHeight="1" x14ac:dyDescent="0.3">
      <c r="B50" s="7"/>
      <c r="C50" s="7"/>
      <c r="D50" s="7"/>
      <c r="E50" s="7"/>
      <c r="F50" s="7"/>
      <c r="G50" s="7"/>
      <c r="H50" s="7"/>
    </row>
    <row r="51" spans="2:8" ht="18" customHeight="1" x14ac:dyDescent="0.3">
      <c r="B51" s="7"/>
      <c r="C51" s="7"/>
      <c r="D51" s="7"/>
      <c r="E51" s="7"/>
      <c r="F51" s="7"/>
      <c r="G51" s="7"/>
      <c r="H51" s="7"/>
    </row>
    <row r="52" spans="2:8" ht="18" customHeight="1" x14ac:dyDescent="0.3">
      <c r="B52" s="7"/>
      <c r="C52" s="7"/>
      <c r="D52" s="7"/>
      <c r="E52" s="7"/>
      <c r="F52" s="7"/>
      <c r="G52" s="7"/>
      <c r="H52" s="7"/>
    </row>
    <row r="53" spans="2:8" ht="18" customHeight="1" x14ac:dyDescent="0.3"/>
    <row r="54" spans="2:8" ht="18" customHeight="1" x14ac:dyDescent="0.3"/>
    <row r="55" spans="2:8" ht="18" customHeight="1" x14ac:dyDescent="0.3"/>
    <row r="56" spans="2:8" ht="18" customHeight="1" x14ac:dyDescent="0.3"/>
    <row r="57" spans="2:8" ht="18" customHeight="1" x14ac:dyDescent="0.3"/>
    <row r="58" spans="2:8" ht="18" customHeight="1" x14ac:dyDescent="0.3"/>
    <row r="59" spans="2:8" ht="18" customHeight="1" x14ac:dyDescent="0.3"/>
    <row r="60" spans="2:8" ht="18" customHeight="1" x14ac:dyDescent="0.3"/>
    <row r="61" spans="2:8" ht="18" customHeight="1" x14ac:dyDescent="0.3"/>
    <row r="62" spans="2:8" ht="18" customHeight="1" x14ac:dyDescent="0.3"/>
    <row r="63" spans="2:8" ht="18" customHeight="1" x14ac:dyDescent="0.3"/>
    <row r="64" spans="2:8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PresidenteAPES</dc:creator>
  <cp:lastModifiedBy>PresidenteAPES</cp:lastModifiedBy>
  <cp:lastPrinted>2021-05-18T12:51:11Z</cp:lastPrinted>
  <dcterms:created xsi:type="dcterms:W3CDTF">2021-05-17T14:59:30Z</dcterms:created>
  <dcterms:modified xsi:type="dcterms:W3CDTF">2021-05-18T13:18:20Z</dcterms:modified>
</cp:coreProperties>
</file>